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X:\09 - Integrated Report\Integrated Annual Report Suite 2025\Primaries excel\"/>
    </mc:Choice>
  </mc:AlternateContent>
  <xr:revisionPtr revIDLastSave="0" documentId="13_ncr:1_{D2C4D9B0-2BF6-4539-9405-369A9E5DBB62}" xr6:coauthVersionLast="47" xr6:coauthVersionMax="47" xr10:uidLastSave="{00000000-0000-0000-0000-000000000000}"/>
  <bookViews>
    <workbookView xWindow="-108" yWindow="-108" windowWidth="23256" windowHeight="12576" xr2:uid="{A9C02CC2-9EB5-40AA-8358-93FEBBE7632B}"/>
  </bookViews>
  <sheets>
    <sheet name="Company statement of changes in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D8" i="2"/>
  <c r="F8" i="2"/>
  <c r="F9" i="2"/>
  <c r="D14" i="2"/>
  <c r="F14" i="2"/>
  <c r="F17" i="2"/>
  <c r="D9" i="2"/>
  <c r="D17" i="2"/>
</calcChain>
</file>

<file path=xl/sharedStrings.xml><?xml version="1.0" encoding="utf-8"?>
<sst xmlns="http://schemas.openxmlformats.org/spreadsheetml/2006/main" count="28" uniqueCount="22">
  <si>
    <t>Company statement of changes in shareholders’ equity</t>
  </si>
  <si>
    <t>For the year ended 30 June 2025</t>
  </si>
  <si>
    <t>Number of ordinary 
shares issued</t>
  </si>
  <si>
    <t>Share capital and premium</t>
  </si>
  <si>
    <t>Accumulated loss</t>
  </si>
  <si>
    <t>Other 
reserves</t>
  </si>
  <si>
    <t>Total</t>
  </si>
  <si>
    <t>Notes</t>
  </si>
  <si>
    <t>18</t>
  </si>
  <si>
    <t>19</t>
  </si>
  <si>
    <t>Figures in million (SA Rand)</t>
  </si>
  <si>
    <r>
      <rPr>
        <sz val="8"/>
        <color rgb="FF3C3C3B"/>
        <rFont val="Frutiger LT 45 Light"/>
      </rPr>
      <t>Impact of restatement (net of tax)</t>
    </r>
    <r>
      <rPr>
        <vertAlign val="superscript"/>
        <sz val="8"/>
        <color rgb="FF3C3C3B"/>
        <rFont val="Frutiger LT 45 Light"/>
      </rPr>
      <t>1</t>
    </r>
  </si>
  <si>
    <r>
      <rPr>
        <b/>
        <sz val="8"/>
        <color rgb="FF3C3C3B"/>
        <rFont val="Frutiger LT 45 Light"/>
      </rPr>
      <t>Balance - 1 July 2023 (Restated)</t>
    </r>
    <r>
      <rPr>
        <b/>
        <vertAlign val="superscript"/>
        <sz val="8"/>
        <color rgb="FF3C3C3B"/>
        <rFont val="Frutiger LT 45 Light"/>
      </rPr>
      <t>1</t>
    </r>
  </si>
  <si>
    <t>Issue of shares</t>
  </si>
  <si>
    <t>– Exercise of employee share options</t>
  </si>
  <si>
    <t>– Harmony ESOP Trust</t>
  </si>
  <si>
    <t>Share-based payments</t>
  </si>
  <si>
    <r>
      <rPr>
        <sz val="8"/>
        <color rgb="FF3C3C3B"/>
        <rFont val="Frutiger LT 45 Light"/>
      </rPr>
      <t>Net loss for the year (Restated)</t>
    </r>
    <r>
      <rPr>
        <vertAlign val="superscript"/>
        <sz val="8"/>
        <color rgb="FF3C3C3B"/>
        <rFont val="Frutiger LT 45 Light"/>
      </rPr>
      <t>1</t>
    </r>
  </si>
  <si>
    <r>
      <rPr>
        <sz val="8"/>
        <color rgb="FF3C3C3B"/>
        <rFont val="Frutiger LT 45 Light"/>
      </rPr>
      <t>Dividends paid</t>
    </r>
    <r>
      <rPr>
        <vertAlign val="superscript"/>
        <sz val="8"/>
        <color rgb="FF3C3C3B"/>
        <rFont val="Frutiger LT 45 Light"/>
      </rPr>
      <t>2</t>
    </r>
  </si>
  <si>
    <t>Other comprehensive income for the year</t>
  </si>
  <si>
    <r>
      <rPr>
        <b/>
        <sz val="8"/>
        <color rgb="FF3C3C3B"/>
        <rFont val="Frutiger LT 45 Light"/>
      </rPr>
      <t>Balance - 30 June 2024 (Restated)</t>
    </r>
    <r>
      <rPr>
        <b/>
        <vertAlign val="superscript"/>
        <sz val="8"/>
        <color rgb="FF3C3C3B"/>
        <rFont val="Frutiger LT 45 Light"/>
      </rPr>
      <t>1</t>
    </r>
  </si>
  <si>
    <t>Net profit for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</si>
</sst>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;\(#0\);&quot;—&quot;;_(@_)"/>
    <numFmt numFmtId="165" formatCode="\B\a\l\a\n\c\e\ \–\ d\ mmmm\ yyyy"/>
    <numFmt numFmtId="166" formatCode="* #,##0;* \(#,##0\);* &quot;—&quot;;_(@_)"/>
    <numFmt numFmtId="167" formatCode="* #,##0,,;* \(#,##0,,\);* &quot;—&quot;;_(@_)"/>
  </numFmts>
  <fonts count="12">
    <font>
      <sz val="10"/>
      <color theme="1"/>
      <name val="Arial"/>
      <family val="2"/>
    </font>
    <font>
      <b/>
      <sz val="15"/>
      <color rgb="FF636362"/>
      <name val="Frutiger LT 45 Light"/>
    </font>
    <font>
      <sz val="10"/>
      <name val="Arial"/>
    </font>
    <font>
      <i/>
      <sz val="9"/>
      <color rgb="FFD0A266"/>
      <name val="Frutiger LT 45 Light"/>
    </font>
    <font>
      <sz val="8.5"/>
      <color rgb="FF3C3C3B"/>
      <name val="Frutiger LT 45 Light"/>
    </font>
    <font>
      <i/>
      <sz val="8.5"/>
      <color rgb="FF3C3C3B"/>
      <name val="Frutiger LT 45 Light"/>
    </font>
    <font>
      <b/>
      <sz val="8.5"/>
      <color rgb="FF3C3C3B"/>
      <name val="Frutiger LT 45 Light"/>
    </font>
    <font>
      <sz val="8"/>
      <color rgb="FF3C3C3B"/>
      <name val="Frutiger LT 45 Light"/>
    </font>
    <font>
      <vertAlign val="superscript"/>
      <sz val="8"/>
      <color rgb="FF3C3C3B"/>
      <name val="Frutiger LT 45 Light"/>
    </font>
    <font>
      <b/>
      <sz val="8"/>
      <color rgb="FF3C3C3B"/>
      <name val="Frutiger LT 45 Light"/>
    </font>
    <font>
      <b/>
      <vertAlign val="superscript"/>
      <sz val="8"/>
      <color rgb="FF3C3C3B"/>
      <name val="Frutiger LT 45 Light"/>
    </font>
    <font>
      <sz val="8"/>
      <color rgb="FFFF009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4F4F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ED1C24"/>
      </bottom>
      <diagonal/>
    </border>
    <border>
      <left/>
      <right/>
      <top style="thin">
        <color rgb="FFED1C24"/>
      </top>
      <bottom/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1" fillId="0" borderId="0" applyBorder="0">
      <alignment horizontal="left" wrapText="1"/>
    </xf>
    <xf numFmtId="0" fontId="2" fillId="0" borderId="0"/>
    <xf numFmtId="0" fontId="3" fillId="0" borderId="0" applyBorder="0">
      <alignment horizontal="left" wrapText="1"/>
    </xf>
  </cellStyleXfs>
  <cellXfs count="36">
    <xf numFmtId="0" fontId="0" fillId="0" borderId="0" xfId="0"/>
    <xf numFmtId="0" fontId="2" fillId="0" borderId="0" xfId="2"/>
    <xf numFmtId="0" fontId="3" fillId="0" borderId="0" xfId="3">
      <alignment horizontal="left" wrapText="1"/>
    </xf>
    <xf numFmtId="0" fontId="4" fillId="0" borderId="0" xfId="2" applyFont="1" applyAlignment="1">
      <alignment horizontal="left" wrapText="1"/>
    </xf>
    <xf numFmtId="0" fontId="4" fillId="0" borderId="1" xfId="2" applyFont="1" applyBorder="1" applyAlignment="1">
      <alignment horizontal="right" wrapText="1"/>
    </xf>
    <xf numFmtId="0" fontId="4" fillId="0" borderId="1" xfId="2" applyFont="1" applyBorder="1" applyAlignment="1">
      <alignment horizontal="left" wrapText="1"/>
    </xf>
    <xf numFmtId="164" fontId="4" fillId="0" borderId="2" xfId="2" applyNumberFormat="1" applyFont="1" applyBorder="1" applyAlignment="1">
      <alignment horizontal="right" wrapText="1"/>
    </xf>
    <xf numFmtId="0" fontId="4" fillId="0" borderId="2" xfId="2" applyFont="1" applyBorder="1" applyAlignment="1">
      <alignment horizontal="right" wrapText="1"/>
    </xf>
    <xf numFmtId="0" fontId="5" fillId="0" borderId="3" xfId="2" applyFont="1" applyBorder="1" applyAlignment="1">
      <alignment horizontal="left" wrapText="1"/>
    </xf>
    <xf numFmtId="0" fontId="4" fillId="0" borderId="3" xfId="2" applyFont="1" applyBorder="1" applyAlignment="1">
      <alignment horizontal="right" wrapText="1"/>
    </xf>
    <xf numFmtId="165" fontId="6" fillId="0" borderId="4" xfId="2" applyNumberFormat="1" applyFont="1" applyBorder="1" applyAlignment="1">
      <alignment horizontal="left" wrapText="1"/>
    </xf>
    <xf numFmtId="166" fontId="4" fillId="0" borderId="4" xfId="2" applyNumberFormat="1" applyFont="1" applyBorder="1" applyAlignment="1">
      <alignment wrapText="1"/>
    </xf>
    <xf numFmtId="167" fontId="4" fillId="0" borderId="4" xfId="2" applyNumberFormat="1" applyFont="1" applyBorder="1" applyAlignment="1">
      <alignment wrapText="1"/>
    </xf>
    <xf numFmtId="166" fontId="4" fillId="0" borderId="1" xfId="2" applyNumberFormat="1" applyFont="1" applyBorder="1" applyAlignment="1">
      <alignment wrapText="1"/>
    </xf>
    <xf numFmtId="167" fontId="4" fillId="0" borderId="1" xfId="2" applyNumberFormat="1" applyFont="1" applyBorder="1" applyAlignment="1">
      <alignment wrapText="1"/>
    </xf>
    <xf numFmtId="0" fontId="6" fillId="0" borderId="5" xfId="2" applyFont="1" applyBorder="1" applyAlignment="1">
      <alignment horizontal="left" wrapText="1"/>
    </xf>
    <xf numFmtId="166" fontId="4" fillId="0" borderId="5" xfId="2" applyNumberFormat="1" applyFont="1" applyBorder="1" applyAlignment="1">
      <alignment wrapText="1"/>
    </xf>
    <xf numFmtId="167" fontId="4" fillId="0" borderId="5" xfId="2" applyNumberFormat="1" applyFont="1" applyBorder="1" applyAlignment="1">
      <alignment wrapText="1"/>
    </xf>
    <xf numFmtId="0" fontId="4" fillId="0" borderId="0" xfId="2" applyFont="1" applyAlignment="1">
      <alignment horizontal="right" wrapText="1"/>
    </xf>
    <xf numFmtId="166" fontId="4" fillId="0" borderId="0" xfId="2" applyNumberFormat="1" applyFont="1" applyAlignment="1">
      <alignment wrapText="1"/>
    </xf>
    <xf numFmtId="167" fontId="4" fillId="0" borderId="0" xfId="2" applyNumberFormat="1" applyFont="1" applyAlignment="1">
      <alignment wrapText="1"/>
    </xf>
    <xf numFmtId="0" fontId="6" fillId="0" borderId="2" xfId="2" applyFont="1" applyBorder="1" applyAlignment="1">
      <alignment horizontal="left" wrapText="1"/>
    </xf>
    <xf numFmtId="166" fontId="4" fillId="0" borderId="2" xfId="2" applyNumberFormat="1" applyFont="1" applyBorder="1" applyAlignment="1">
      <alignment wrapText="1"/>
    </xf>
    <xf numFmtId="167" fontId="4" fillId="0" borderId="2" xfId="2" applyNumberFormat="1" applyFont="1" applyBorder="1" applyAlignment="1">
      <alignment wrapText="1"/>
    </xf>
    <xf numFmtId="0" fontId="4" fillId="0" borderId="5" xfId="2" applyFont="1" applyBorder="1" applyAlignment="1">
      <alignment horizontal="left" wrapText="1"/>
    </xf>
    <xf numFmtId="0" fontId="6" fillId="2" borderId="5" xfId="2" applyFont="1" applyFill="1" applyBorder="1" applyAlignment="1">
      <alignment horizontal="right" wrapText="1"/>
    </xf>
    <xf numFmtId="166" fontId="6" fillId="2" borderId="0" xfId="2" applyNumberFormat="1" applyFont="1" applyFill="1" applyAlignment="1">
      <alignment wrapText="1"/>
    </xf>
    <xf numFmtId="167" fontId="6" fillId="2" borderId="0" xfId="2" applyNumberFormat="1" applyFont="1" applyFill="1" applyAlignment="1">
      <alignment wrapText="1"/>
    </xf>
    <xf numFmtId="166" fontId="6" fillId="2" borderId="1" xfId="2" applyNumberFormat="1" applyFont="1" applyFill="1" applyBorder="1" applyAlignment="1">
      <alignment wrapText="1"/>
    </xf>
    <xf numFmtId="167" fontId="6" fillId="2" borderId="1" xfId="2" applyNumberFormat="1" applyFont="1" applyFill="1" applyBorder="1" applyAlignment="1">
      <alignment wrapText="1"/>
    </xf>
    <xf numFmtId="165" fontId="6" fillId="0" borderId="3" xfId="2" applyNumberFormat="1" applyFont="1" applyBorder="1" applyAlignment="1">
      <alignment horizontal="left" wrapText="1"/>
    </xf>
    <xf numFmtId="166" fontId="6" fillId="2" borderId="3" xfId="2" applyNumberFormat="1" applyFont="1" applyFill="1" applyBorder="1" applyAlignment="1">
      <alignment wrapText="1"/>
    </xf>
    <xf numFmtId="167" fontId="6" fillId="2" borderId="3" xfId="2" applyNumberFormat="1" applyFont="1" applyFill="1" applyBorder="1" applyAlignment="1">
      <alignment wrapText="1"/>
    </xf>
    <xf numFmtId="0" fontId="11" fillId="0" borderId="4" xfId="2" applyFont="1" applyBorder="1" applyAlignment="1">
      <alignment horizontal="left" wrapText="1"/>
    </xf>
    <xf numFmtId="0" fontId="1" fillId="0" borderId="0" xfId="1">
      <alignment horizontal="left" wrapText="1"/>
    </xf>
    <xf numFmtId="0" fontId="2" fillId="0" borderId="0" xfId="2"/>
  </cellXfs>
  <cellStyles count="4">
    <cellStyle name="For the year ended/DESCRIPTION TEXT" xfId="3" xr:uid="{403DD6A1-168B-4940-BDCC-6E845DCDB22F}"/>
    <cellStyle name="Normal" xfId="0" builtinId="0"/>
    <cellStyle name="Normal 2" xfId="2" xr:uid="{90C76202-11B0-4112-A8C7-90776EA77C65}"/>
    <cellStyle name="Page Header" xfId="1" xr:uid="{AA8E70D6-3FD9-4851-85F6-E0A3040862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A2D3A-B8AA-44FC-B534-8661B76A5C6D}">
  <sheetPr codeName="Sheet9"/>
  <dimension ref="A1:F44"/>
  <sheetViews>
    <sheetView tabSelected="1" showRuler="0" workbookViewId="0">
      <selection activeCell="F24" sqref="F24"/>
    </sheetView>
  </sheetViews>
  <sheetFormatPr defaultColWidth="13.6640625" defaultRowHeight="13.2"/>
  <cols>
    <col min="1" max="1" width="37.88671875" style="1" customWidth="1"/>
    <col min="2" max="6" width="12.33203125" style="1" customWidth="1"/>
    <col min="7" max="16384" width="13.6640625" style="1"/>
  </cols>
  <sheetData>
    <row r="1" spans="1:6" ht="22.5" customHeight="1">
      <c r="A1" s="34" t="s">
        <v>0</v>
      </c>
      <c r="B1" s="35"/>
      <c r="C1" s="35"/>
      <c r="D1" s="35"/>
      <c r="E1" s="35"/>
      <c r="F1" s="35"/>
    </row>
    <row r="2" spans="1:6" ht="15.75" customHeight="1">
      <c r="A2" s="2" t="s">
        <v>1</v>
      </c>
    </row>
    <row r="3" spans="1:6" ht="15" customHeight="1"/>
    <row r="4" spans="1:6" ht="34.200000000000003" customHeight="1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</row>
    <row r="5" spans="1:6" ht="14.1" customHeight="1">
      <c r="A5" s="5" t="s">
        <v>7</v>
      </c>
      <c r="B5" s="6" t="s">
        <v>8</v>
      </c>
      <c r="C5" s="6" t="s">
        <v>8</v>
      </c>
      <c r="D5" s="7"/>
      <c r="E5" s="6" t="s">
        <v>9</v>
      </c>
      <c r="F5" s="7"/>
    </row>
    <row r="6" spans="1:6" ht="14.1" customHeight="1">
      <c r="A6" s="8" t="s">
        <v>10</v>
      </c>
      <c r="B6" s="9"/>
      <c r="C6" s="9"/>
      <c r="D6" s="9"/>
      <c r="E6" s="9"/>
      <c r="F6" s="9"/>
    </row>
    <row r="7" spans="1:6" ht="14.1" customHeight="1">
      <c r="A7" s="10">
        <v>45107</v>
      </c>
      <c r="B7" s="11">
        <v>618071972</v>
      </c>
      <c r="C7" s="12">
        <v>32934000000</v>
      </c>
      <c r="D7" s="12">
        <v>-15707000000</v>
      </c>
      <c r="E7" s="12">
        <v>3194000000</v>
      </c>
      <c r="F7" s="12">
        <f>SUM(C7:E7)</f>
        <v>20421000000</v>
      </c>
    </row>
    <row r="8" spans="1:6" ht="14.1" customHeight="1">
      <c r="A8" s="5" t="s">
        <v>11</v>
      </c>
      <c r="B8" s="13">
        <v>0</v>
      </c>
      <c r="C8" s="14">
        <v>0</v>
      </c>
      <c r="D8" s="14">
        <f>-263331546-36896424</f>
        <v>-300227970</v>
      </c>
      <c r="E8" s="14">
        <v>0</v>
      </c>
      <c r="F8" s="14">
        <f>SUM(C8:E8)</f>
        <v>-300227970</v>
      </c>
    </row>
    <row r="9" spans="1:6" ht="14.1" customHeight="1">
      <c r="A9" s="15" t="s">
        <v>12</v>
      </c>
      <c r="B9" s="16">
        <v>618071972</v>
      </c>
      <c r="C9" s="17">
        <v>32934000000</v>
      </c>
      <c r="D9" s="17">
        <f>SUM(D7:D8)</f>
        <v>-16007227970</v>
      </c>
      <c r="E9" s="17">
        <v>3194000000</v>
      </c>
      <c r="F9" s="17">
        <f>SUM(F7:F8)</f>
        <v>20120772030</v>
      </c>
    </row>
    <row r="10" spans="1:6" ht="14.1" customHeight="1">
      <c r="A10" s="3" t="s">
        <v>13</v>
      </c>
      <c r="B10" s="18"/>
      <c r="C10" s="18"/>
      <c r="D10" s="18"/>
      <c r="E10" s="18"/>
      <c r="F10" s="18"/>
    </row>
    <row r="11" spans="1:6" ht="14.1" customHeight="1">
      <c r="A11" s="3" t="s">
        <v>14</v>
      </c>
      <c r="B11" s="19">
        <v>1910916</v>
      </c>
      <c r="C11" s="20">
        <v>0</v>
      </c>
      <c r="D11" s="20">
        <v>0</v>
      </c>
      <c r="E11" s="20">
        <v>0</v>
      </c>
      <c r="F11" s="20">
        <v>0</v>
      </c>
    </row>
    <row r="12" spans="1:6" ht="14.1" customHeight="1">
      <c r="A12" s="3" t="s">
        <v>15</v>
      </c>
      <c r="B12" s="19">
        <v>12651525.0049672</v>
      </c>
      <c r="C12" s="20">
        <v>0</v>
      </c>
      <c r="D12" s="20">
        <v>0</v>
      </c>
      <c r="E12" s="20">
        <v>0</v>
      </c>
      <c r="F12" s="20">
        <v>0</v>
      </c>
    </row>
    <row r="13" spans="1:6" ht="14.1" customHeight="1">
      <c r="A13" s="3" t="s">
        <v>16</v>
      </c>
      <c r="B13" s="19">
        <v>0</v>
      </c>
      <c r="C13" s="20">
        <v>0</v>
      </c>
      <c r="D13" s="20">
        <v>0</v>
      </c>
      <c r="E13" s="20">
        <v>540000000</v>
      </c>
      <c r="F13" s="20">
        <v>540000000</v>
      </c>
    </row>
    <row r="14" spans="1:6" ht="14.1" customHeight="1">
      <c r="A14" s="3" t="s">
        <v>17</v>
      </c>
      <c r="B14" s="19">
        <v>0</v>
      </c>
      <c r="C14" s="20">
        <v>0</v>
      </c>
      <c r="D14" s="20">
        <f>-1867000000-39566832</f>
        <v>-1906566832</v>
      </c>
      <c r="E14" s="20">
        <v>0</v>
      </c>
      <c r="F14" s="20">
        <f>SUM(C14:E14)</f>
        <v>-1906566832</v>
      </c>
    </row>
    <row r="15" spans="1:6" ht="14.1" customHeight="1">
      <c r="A15" s="3" t="s">
        <v>18</v>
      </c>
      <c r="B15" s="19">
        <v>0</v>
      </c>
      <c r="C15" s="20">
        <v>0</v>
      </c>
      <c r="D15" s="20">
        <v>-1394000000</v>
      </c>
      <c r="E15" s="20">
        <v>0</v>
      </c>
      <c r="F15" s="20">
        <v>-1394000000</v>
      </c>
    </row>
    <row r="16" spans="1:6" ht="14.1" customHeight="1">
      <c r="A16" s="5" t="s">
        <v>19</v>
      </c>
      <c r="B16" s="13">
        <v>0</v>
      </c>
      <c r="C16" s="14">
        <v>0</v>
      </c>
      <c r="D16" s="14">
        <v>0</v>
      </c>
      <c r="E16" s="14">
        <v>4000000</v>
      </c>
      <c r="F16" s="14">
        <v>4000000</v>
      </c>
    </row>
    <row r="17" spans="1:6" ht="14.1" customHeight="1">
      <c r="A17" s="21" t="s">
        <v>20</v>
      </c>
      <c r="B17" s="22">
        <v>632634413</v>
      </c>
      <c r="C17" s="23">
        <v>32934000000</v>
      </c>
      <c r="D17" s="23">
        <f>SUM(D9:D16)</f>
        <v>-19307794802</v>
      </c>
      <c r="E17" s="23">
        <v>3738000000</v>
      </c>
      <c r="F17" s="23">
        <f>SUM(F9:F16)</f>
        <v>17364205198</v>
      </c>
    </row>
    <row r="18" spans="1:6" ht="14.1" customHeight="1">
      <c r="A18" s="24" t="s">
        <v>13</v>
      </c>
      <c r="B18" s="25"/>
      <c r="C18" s="25"/>
      <c r="D18" s="25"/>
      <c r="E18" s="25"/>
      <c r="F18" s="25"/>
    </row>
    <row r="19" spans="1:6" ht="14.1" customHeight="1">
      <c r="A19" s="3" t="s">
        <v>14</v>
      </c>
      <c r="B19" s="26">
        <v>2133311</v>
      </c>
      <c r="C19" s="27">
        <v>0</v>
      </c>
      <c r="D19" s="27">
        <v>0</v>
      </c>
      <c r="E19" s="27">
        <v>0</v>
      </c>
      <c r="F19" s="27">
        <v>0</v>
      </c>
    </row>
    <row r="20" spans="1:6" ht="14.1" customHeight="1">
      <c r="A20" s="3" t="s">
        <v>16</v>
      </c>
      <c r="B20" s="26">
        <v>0</v>
      </c>
      <c r="C20" s="27">
        <v>0</v>
      </c>
      <c r="D20" s="27">
        <v>0</v>
      </c>
      <c r="E20" s="27">
        <v>699000000</v>
      </c>
      <c r="F20" s="27">
        <v>699000000</v>
      </c>
    </row>
    <row r="21" spans="1:6" ht="14.1" customHeight="1">
      <c r="A21" s="3" t="s">
        <v>21</v>
      </c>
      <c r="B21" s="26">
        <v>0</v>
      </c>
      <c r="C21" s="27">
        <v>0</v>
      </c>
      <c r="D21" s="27">
        <v>10809000000</v>
      </c>
      <c r="E21" s="27">
        <v>0</v>
      </c>
      <c r="F21" s="27">
        <v>10809000000</v>
      </c>
    </row>
    <row r="22" spans="1:6" ht="14.1" customHeight="1">
      <c r="A22" s="3" t="s">
        <v>18</v>
      </c>
      <c r="B22" s="26">
        <v>0</v>
      </c>
      <c r="C22" s="27">
        <v>0</v>
      </c>
      <c r="D22" s="27">
        <v>-2038000000</v>
      </c>
      <c r="E22" s="27">
        <v>0</v>
      </c>
      <c r="F22" s="27">
        <v>-2038000000</v>
      </c>
    </row>
    <row r="23" spans="1:6" ht="14.1" customHeight="1">
      <c r="A23" s="5" t="s">
        <v>19</v>
      </c>
      <c r="B23" s="28">
        <v>0</v>
      </c>
      <c r="C23" s="29">
        <v>0</v>
      </c>
      <c r="D23" s="29">
        <v>0</v>
      </c>
      <c r="E23" s="29">
        <v>16000000</v>
      </c>
      <c r="F23" s="29">
        <v>16000000</v>
      </c>
    </row>
    <row r="24" spans="1:6" ht="14.1" customHeight="1">
      <c r="A24" s="30">
        <v>45838</v>
      </c>
      <c r="B24" s="31">
        <v>634767724</v>
      </c>
      <c r="C24" s="32">
        <v>32934000000</v>
      </c>
      <c r="D24" s="32">
        <v>-10537000000</v>
      </c>
      <c r="E24" s="32">
        <v>4453000000</v>
      </c>
      <c r="F24" s="32">
        <v>26850000000</v>
      </c>
    </row>
    <row r="25" spans="1:6" ht="15" customHeight="1">
      <c r="A25" s="33"/>
      <c r="B25" s="33"/>
      <c r="C25" s="33"/>
      <c r="D25" s="33"/>
      <c r="E25" s="33"/>
      <c r="F25" s="33"/>
    </row>
    <row r="26" spans="1:6" ht="15" customHeight="1"/>
    <row r="27" spans="1:6" ht="15" customHeight="1"/>
    <row r="28" spans="1:6" ht="15" customHeight="1"/>
    <row r="29" spans="1:6" ht="15" customHeight="1"/>
    <row r="30" spans="1:6" ht="15" customHeight="1"/>
    <row r="31" spans="1:6" ht="15" customHeight="1"/>
    <row r="32" spans="1: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Company statement of changes 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Juaque Swanepoel</dc:creator>
  <cp:lastModifiedBy>Jordache  Sherwin Pillay</cp:lastModifiedBy>
  <dcterms:created xsi:type="dcterms:W3CDTF">2025-10-23T14:39:19Z</dcterms:created>
  <dcterms:modified xsi:type="dcterms:W3CDTF">2025-10-24T08:15:53Z</dcterms:modified>
</cp:coreProperties>
</file>